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kotarski\Desktop\OGRADA i CRPNA STANICA\"/>
    </mc:Choice>
  </mc:AlternateContent>
  <bookViews>
    <workbookView xWindow="0" yWindow="0" windowWidth="28800" windowHeight="12330" tabRatio="860" activeTab="1"/>
  </bookViews>
  <sheets>
    <sheet name="Naslovnica" sheetId="16" r:id="rId1"/>
    <sheet name="CRPNA STANICA" sheetId="15" r:id="rId2"/>
  </sheets>
  <definedNames>
    <definedName name="_xlnm.Print_Titles" localSheetId="1">'CRPNA STANICA'!$1:$6</definedName>
    <definedName name="_xlnm.Print_Area" localSheetId="1">'CRPNA STANICA'!$A$1:$F$43</definedName>
    <definedName name="_xlnm.Print_Area" localSheetId="0">Naslovnica!$A$1:$I$49</definedName>
    <definedName name="_xlnm.Print_Area">#REF!</definedName>
    <definedName name="w">#REF!</definedName>
    <definedName name="wfr">#REF!</definedName>
  </definedNames>
  <calcPr calcId="162913" fullPrecision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5" l="1"/>
  <c r="A22" i="15"/>
  <c r="A20" i="15"/>
  <c r="A25" i="15"/>
  <c r="A26" i="15"/>
  <c r="A29" i="15"/>
  <c r="A31" i="15"/>
  <c r="F25" i="15"/>
  <c r="A23" i="15"/>
  <c r="F14" i="15"/>
  <c r="B32" i="15"/>
  <c r="A32" i="15"/>
  <c r="F18" i="15"/>
  <c r="F17" i="15"/>
  <c r="F19" i="15"/>
  <c r="A11" i="15"/>
  <c r="A12" i="15"/>
  <c r="B38" i="15"/>
  <c r="A38" i="15"/>
  <c r="A10" i="15"/>
  <c r="F11" i="15"/>
  <c r="F15" i="15"/>
  <c r="F16" i="15"/>
  <c r="F30" i="15"/>
  <c r="F28" i="15"/>
  <c r="F32" i="15" l="1"/>
  <c r="F39" i="15" s="1"/>
  <c r="F41" i="15" s="1"/>
  <c r="A13" i="15"/>
  <c r="A21" i="15" l="1"/>
  <c r="A24" i="15" s="1"/>
  <c r="A28" i="15" s="1"/>
  <c r="A30" i="15" s="1"/>
  <c r="F42" i="15" l="1"/>
  <c r="F43" i="15" s="1"/>
</calcChain>
</file>

<file path=xl/sharedStrings.xml><?xml version="1.0" encoding="utf-8"?>
<sst xmlns="http://schemas.openxmlformats.org/spreadsheetml/2006/main" count="62" uniqueCount="49">
  <si>
    <t>kom</t>
  </si>
  <si>
    <t xml:space="preserve">OPIS                                                                                  </t>
  </si>
  <si>
    <t>KOLIČINA</t>
  </si>
  <si>
    <t>IZNOS</t>
  </si>
  <si>
    <t>JED.  CIJENA</t>
  </si>
  <si>
    <t>komplet</t>
  </si>
  <si>
    <t>R.BR.</t>
  </si>
  <si>
    <t>UKUPNO</t>
  </si>
  <si>
    <t>OPĆE STAVKE</t>
  </si>
  <si>
    <t>JED. MJ.</t>
  </si>
  <si>
    <t>PDV</t>
  </si>
  <si>
    <t>SVEUKUPNO</t>
  </si>
  <si>
    <t>1.</t>
  </si>
  <si>
    <t>UOIG VUKIĆ NIKOLA</t>
  </si>
  <si>
    <t>Zajednička oznaka projekta</t>
  </si>
  <si>
    <t>Datum:</t>
  </si>
  <si>
    <t>Nikola Vukić, mag.ing.aedif.</t>
  </si>
  <si>
    <t xml:space="preserve">Investitor:   Odgojni dom Bedekovčia
</t>
  </si>
  <si>
    <t>- kuglasti ventil DN50</t>
  </si>
  <si>
    <t>- nepovratni ventil DN50</t>
  </si>
  <si>
    <t>- koljeno D50</t>
  </si>
  <si>
    <t>- nazuvica DN50</t>
  </si>
  <si>
    <t>- prirubnica DN50</t>
  </si>
  <si>
    <t>Ispitivanje instalacije, punjenje cjevovoda vodom, tlačna proba sa preuzimanjem, te pražnjenje cjevovoda nakon dovršetka tlačne probe. U cijenu je uključena sva oprema i materija potreban za funkcionalnu izvedbu ispitivanja.</t>
  </si>
  <si>
    <t>Dobava i ugradnja peterostepenih crpki sa spojnim priborom i fazonskim komadima za spoj na postojeći sustav.
Crpka je sljedećih karakteristika:
- nominalni napon 400 V, 50 Hz
- nazivna snaga P=11 kW
- n2960 min-1
- pogonski motor IE3, IP55
- usisna prirubnica DN80
- tlačna prirubnica DN50
- izrađena iz ljevanog željeza prema normi ISO5199
Cijevni razvod za spoj crpki na postojeći sustav je dimenzija DN50 (2"). Ugradnja crpki prema uputama proizvođača. Stavka uključuje sav potreban rad, pribor i materijal (brtve, ovjesne i montažne komade i sl.) za montažu i dovršenje iste do potpune funkcionalnosti.
Obračun po komadu.</t>
  </si>
  <si>
    <t>Spajanje pumpi sa postojećim razvodnim i upravljačkim ormarićem crpne stanice RO-CS. Stavka uključuje potreban rad, materijal, sitni spojni i montažni pribor za dovršenje iste do potpune funkcionalnosti.
Obračun po komadu ugrađenih crpki.</t>
  </si>
  <si>
    <t>Balansiranje, centriranje i puštanje sustava s dvije crpke u rad prema uputama proizvođača.
Obračun po komadu ugrađenih crpki.</t>
  </si>
  <si>
    <t>REKAPITULACIJA</t>
  </si>
  <si>
    <t xml:space="preserve">TROŠKOVNIK </t>
  </si>
  <si>
    <t>Projektant:</t>
  </si>
  <si>
    <t>URED OVLAŠTENOG INŽENJERA GRAĐEVINARSTVA VUKIĆ NIKOLA</t>
  </si>
  <si>
    <t>ZOP:</t>
  </si>
  <si>
    <r>
      <t xml:space="preserve">INVESTITOR:               </t>
    </r>
    <r>
      <rPr>
        <b/>
        <sz val="11"/>
        <color indexed="8"/>
        <rFont val="Arial"/>
        <family val="2"/>
        <charset val="238"/>
      </rPr>
      <t>ODGOJNI DOM BEDEKOVČINA</t>
    </r>
  </si>
  <si>
    <t>2021-27-T</t>
  </si>
  <si>
    <t>srpanj, 2021.</t>
  </si>
  <si>
    <r>
      <t xml:space="preserve">GRAĐEVINA:               </t>
    </r>
    <r>
      <rPr>
        <b/>
        <sz val="11"/>
        <color indexed="8"/>
        <rFont val="Arial"/>
        <family val="2"/>
        <charset val="238"/>
      </rPr>
      <t>CRPNA STANICA BEDEKOVČINA</t>
    </r>
  </si>
  <si>
    <t xml:space="preserve">                                      Aleja Dragutina Domjanića 15, 49221 Bedekovčina</t>
  </si>
  <si>
    <t>MJESTO GRADNJE:   Aleja Dragutina Domjanića 15, 49221 Bedekovčina</t>
  </si>
  <si>
    <t>Građevina: CRPNA STANICA BEDEKOVČINA</t>
  </si>
  <si>
    <t xml:space="preserve">                     Aleja D. Domjanića 15, Bedekovčina, k.č.br. 5817/3, k.o. Bedekovčina</t>
  </si>
  <si>
    <t xml:space="preserve">                     Aleja Dragutina Domjanića 15, 49221 Bedekovčina</t>
  </si>
  <si>
    <t>Datum: srpanj, 2021.</t>
  </si>
  <si>
    <t xml:space="preserve">TD: </t>
  </si>
  <si>
    <t>Demontaža postojećh peterostepenih crpki sa pripadajućim cijevnim razvodom i fazonskim komadima (ventili, koljena i sl.) dimenzija DN50 (2").
Demontirana oprema se deponira prema dogovoru s investitorom, odnosno zbrinjava u skladu s propisima na odgovarajućem deponiju. Stavka uključuje utovar, prijevoz i istovar te troškove zbrinjavanja na deponiju i ostale neposredno vezane troškove.
Obračun po komadu demontirane crpke s pripadajućim razvodom.</t>
  </si>
  <si>
    <t>- centrifugalna višestupanjska  visokotlačna crpka tip kao INOX VERT VS 32-6</t>
  </si>
  <si>
    <t>ZAMJENA CRPKI U CRPNOJ STANICI</t>
  </si>
  <si>
    <r>
      <t xml:space="preserve">ZAHVAT:                      </t>
    </r>
    <r>
      <rPr>
        <b/>
        <sz val="11"/>
        <color indexed="8"/>
        <rFont val="Arial"/>
        <family val="2"/>
        <charset val="238"/>
      </rPr>
      <t>ZAMJENA CRPKI  U CRPNOJ STANICI</t>
    </r>
  </si>
  <si>
    <t xml:space="preserve">List:                        </t>
  </si>
  <si>
    <t>Dezinfekcija i ispiranje izvedene instalacije.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</si>
</sst>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k_n_-;\-* #,##0.00\ _k_n_-;_-* &quot;-&quot;??\ _k_n_-;_-@_-"/>
    <numFmt numFmtId="164" formatCode="_-* #,##0.00_-;\-* #,##0.00_-;_-* &quot;-&quot;??_-;_-@_-"/>
    <numFmt numFmtId="165" formatCode="#,##0.00\ &quot;kn&quot;"/>
    <numFmt numFmtId="166" formatCode="#&quot;.&quot;"/>
  </numFmts>
  <fonts count="41">
    <font>
      <sz val="10"/>
      <name val="Arial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62"/>
      <name val="Calibri"/>
      <family val="2"/>
      <charset val="238"/>
    </font>
    <font>
      <sz val="10"/>
      <name val="Helv"/>
    </font>
    <font>
      <sz val="10"/>
      <name val="ElegaGarmnd BT"/>
      <family val="1"/>
    </font>
    <font>
      <u/>
      <sz val="10"/>
      <color indexed="12"/>
      <name val="Arial"/>
      <family val="2"/>
      <charset val="238"/>
    </font>
    <font>
      <sz val="12"/>
      <name val="Arial"/>
      <family val="2"/>
      <charset val="238"/>
    </font>
    <font>
      <b/>
      <sz val="11"/>
      <color indexed="10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name val="Myriad Pro"/>
      <family val="2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0"/>
      <name val="Calibri"/>
      <family val="2"/>
      <scheme val="minor"/>
    </font>
    <font>
      <b/>
      <sz val="2"/>
      <name val="Calibri"/>
      <family val="2"/>
      <scheme val="minor"/>
    </font>
    <font>
      <sz val="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1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9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2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0" applyNumberFormat="0" applyBorder="0" applyAlignment="0" applyProtection="0"/>
    <xf numFmtId="0" fontId="15" fillId="4" borderId="1" applyNumberFormat="0" applyFont="0" applyAlignment="0" applyProtection="0"/>
    <xf numFmtId="0" fontId="18" fillId="7" borderId="2" applyNumberFormat="0" applyAlignment="0" applyProtection="0"/>
    <xf numFmtId="0" fontId="9" fillId="17" borderId="3" applyNumberFormat="0" applyAlignment="0" applyProtection="0"/>
    <xf numFmtId="0" fontId="21" fillId="6" borderId="0" applyNumberFormat="0" applyBorder="0" applyAlignment="0" applyProtection="0"/>
    <xf numFmtId="0" fontId="10" fillId="0" borderId="0" applyNumberFormat="0" applyFill="0" applyBorder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8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3" fillId="8" borderId="2" applyNumberFormat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22" fillId="7" borderId="7" applyNumberFormat="0" applyAlignment="0" applyProtection="0"/>
    <xf numFmtId="0" fontId="18" fillId="7" borderId="2" applyNumberFormat="0" applyAlignment="0" applyProtection="0"/>
    <xf numFmtId="0" fontId="11" fillId="0" borderId="8" applyNumberFormat="0" applyFill="0" applyAlignment="0" applyProtection="0"/>
    <xf numFmtId="0" fontId="5" fillId="16" borderId="0" applyNumberFormat="0" applyBorder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2" fillId="0" borderId="0"/>
    <xf numFmtId="0" fontId="24" fillId="0" borderId="0"/>
    <xf numFmtId="0" fontId="20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64" fontId="15" fillId="0" borderId="0" applyFill="0" applyBorder="0" applyAlignment="0" applyProtection="0"/>
    <xf numFmtId="0" fontId="2" fillId="0" borderId="0"/>
    <xf numFmtId="0" fontId="17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15" fillId="0" borderId="0"/>
    <xf numFmtId="0" fontId="24" fillId="0" borderId="0"/>
    <xf numFmtId="0" fontId="1" fillId="0" borderId="0"/>
    <xf numFmtId="0" fontId="24" fillId="0" borderId="0"/>
    <xf numFmtId="164" fontId="15" fillId="0" borderId="0" applyFill="0" applyBorder="0" applyAlignment="0" applyProtection="0"/>
    <xf numFmtId="0" fontId="24" fillId="0" borderId="0"/>
    <xf numFmtId="164" fontId="15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8" applyNumberFormat="0" applyFill="0" applyAlignment="0" applyProtection="0"/>
    <xf numFmtId="0" fontId="9" fillId="17" borderId="3" applyNumberFormat="0" applyAlignment="0" applyProtection="0"/>
    <xf numFmtId="0" fontId="14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8" borderId="2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</cellStyleXfs>
  <cellXfs count="132">
    <xf numFmtId="0" fontId="0" fillId="0" borderId="0" xfId="0"/>
    <xf numFmtId="0" fontId="26" fillId="0" borderId="0" xfId="0" applyFont="1"/>
    <xf numFmtId="166" fontId="27" fillId="0" borderId="12" xfId="0" applyNumberFormat="1" applyFont="1" applyBorder="1" applyAlignment="1">
      <alignment horizontal="center" vertical="center" wrapText="1"/>
    </xf>
    <xf numFmtId="49" fontId="27" fillId="0" borderId="12" xfId="0" applyNumberFormat="1" applyFont="1" applyBorder="1" applyAlignment="1">
      <alignment horizontal="center" vertical="center" wrapText="1"/>
    </xf>
    <xf numFmtId="2" fontId="27" fillId="0" borderId="12" xfId="0" applyNumberFormat="1" applyFont="1" applyBorder="1" applyAlignment="1">
      <alignment horizontal="center" vertical="center" wrapText="1"/>
    </xf>
    <xf numFmtId="0" fontId="27" fillId="0" borderId="0" xfId="0" applyFont="1"/>
    <xf numFmtId="166" fontId="25" fillId="0" borderId="13" xfId="0" applyNumberFormat="1" applyFont="1" applyBorder="1" applyAlignment="1">
      <alignment horizontal="center" vertical="center" wrapText="1"/>
    </xf>
    <xf numFmtId="49" fontId="25" fillId="0" borderId="13" xfId="0" applyNumberFormat="1" applyFont="1" applyBorder="1" applyAlignment="1">
      <alignment horizontal="center" vertical="center" wrapText="1"/>
    </xf>
    <xf numFmtId="2" fontId="25" fillId="0" borderId="13" xfId="0" applyNumberFormat="1" applyFont="1" applyBorder="1" applyAlignment="1">
      <alignment horizontal="center" vertical="center" wrapText="1"/>
    </xf>
    <xf numFmtId="0" fontId="28" fillId="0" borderId="0" xfId="0" applyFont="1"/>
    <xf numFmtId="166" fontId="29" fillId="0" borderId="10" xfId="0" applyNumberFormat="1" applyFont="1" applyBorder="1" applyAlignment="1">
      <alignment horizontal="center" vertical="center" wrapText="1"/>
    </xf>
    <xf numFmtId="49" fontId="29" fillId="0" borderId="10" xfId="0" applyNumberFormat="1" applyFont="1" applyBorder="1" applyAlignment="1">
      <alignment horizontal="center" vertical="center" wrapText="1"/>
    </xf>
    <xf numFmtId="2" fontId="29" fillId="0" borderId="10" xfId="0" applyNumberFormat="1" applyFont="1" applyBorder="1" applyAlignment="1">
      <alignment horizontal="center" vertical="center" wrapText="1"/>
    </xf>
    <xf numFmtId="0" fontId="30" fillId="0" borderId="0" xfId="0" applyFont="1"/>
    <xf numFmtId="166" fontId="25" fillId="19" borderId="10" xfId="0" applyNumberFormat="1" applyFont="1" applyFill="1" applyBorder="1" applyAlignment="1">
      <alignment horizontal="center" vertical="top"/>
    </xf>
    <xf numFmtId="49" fontId="25" fillId="19" borderId="10" xfId="0" applyNumberFormat="1" applyFont="1" applyFill="1" applyBorder="1" applyAlignment="1">
      <alignment horizontal="left" vertical="top"/>
    </xf>
    <xf numFmtId="0" fontId="28" fillId="19" borderId="10" xfId="0" applyFont="1" applyFill="1" applyBorder="1" applyAlignment="1">
      <alignment horizontal="center"/>
    </xf>
    <xf numFmtId="2" fontId="28" fillId="19" borderId="10" xfId="0" applyNumberFormat="1" applyFont="1" applyFill="1" applyBorder="1" applyAlignment="1">
      <alignment horizontal="center"/>
    </xf>
    <xf numFmtId="4" fontId="28" fillId="19" borderId="10" xfId="0" applyNumberFormat="1" applyFont="1" applyFill="1" applyBorder="1"/>
    <xf numFmtId="0" fontId="28" fillId="19" borderId="0" xfId="0" applyFont="1" applyFill="1"/>
    <xf numFmtId="166" fontId="28" fillId="0" borderId="0" xfId="0" applyNumberFormat="1" applyFont="1" applyAlignment="1">
      <alignment horizontal="center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center"/>
    </xf>
    <xf numFmtId="2" fontId="28" fillId="0" borderId="0" xfId="0" applyNumberFormat="1" applyFont="1" applyAlignment="1">
      <alignment horizontal="center"/>
    </xf>
    <xf numFmtId="4" fontId="28" fillId="0" borderId="0" xfId="0" applyNumberFormat="1" applyFont="1"/>
    <xf numFmtId="0" fontId="25" fillId="20" borderId="0" xfId="0" applyFont="1" applyFill="1"/>
    <xf numFmtId="4" fontId="28" fillId="0" borderId="0" xfId="0" applyNumberFormat="1" applyFont="1" applyAlignment="1">
      <alignment horizontal="right"/>
    </xf>
    <xf numFmtId="49" fontId="28" fillId="0" borderId="0" xfId="82" applyNumberFormat="1" applyFont="1" applyAlignment="1">
      <alignment horizontal="left" vertical="top" wrapText="1"/>
    </xf>
    <xf numFmtId="0" fontId="28" fillId="0" borderId="0" xfId="82" applyFont="1" applyAlignment="1">
      <alignment horizontal="center"/>
    </xf>
    <xf numFmtId="165" fontId="28" fillId="0" borderId="0" xfId="0" applyNumberFormat="1" applyFont="1"/>
    <xf numFmtId="49" fontId="28" fillId="0" borderId="0" xfId="0" applyNumberFormat="1" applyFont="1" applyAlignment="1">
      <alignment horizontal="left" vertical="top" wrapText="1"/>
    </xf>
    <xf numFmtId="165" fontId="28" fillId="0" borderId="0" xfId="0" applyNumberFormat="1" applyFont="1" applyAlignment="1">
      <alignment horizontal="right"/>
    </xf>
    <xf numFmtId="164" fontId="28" fillId="0" borderId="0" xfId="0" applyNumberFormat="1" applyFont="1"/>
    <xf numFmtId="166" fontId="25" fillId="18" borderId="11" xfId="0" applyNumberFormat="1" applyFont="1" applyFill="1" applyBorder="1" applyAlignment="1">
      <alignment horizontal="center" vertical="top"/>
    </xf>
    <xf numFmtId="0" fontId="25" fillId="18" borderId="11" xfId="0" applyFont="1" applyFill="1" applyBorder="1" applyAlignment="1">
      <alignment horizontal="center"/>
    </xf>
    <xf numFmtId="2" fontId="25" fillId="18" borderId="11" xfId="0" applyNumberFormat="1" applyFont="1" applyFill="1" applyBorder="1" applyAlignment="1">
      <alignment horizontal="center"/>
    </xf>
    <xf numFmtId="165" fontId="25" fillId="18" borderId="11" xfId="0" applyNumberFormat="1" applyFont="1" applyFill="1" applyBorder="1"/>
    <xf numFmtId="0" fontId="28" fillId="0" borderId="0" xfId="0" applyFont="1" applyAlignment="1">
      <alignment horizontal="center" vertical="center"/>
    </xf>
    <xf numFmtId="4" fontId="28" fillId="0" borderId="0" xfId="0" applyNumberFormat="1" applyFont="1" applyAlignment="1">
      <alignment horizontal="center"/>
    </xf>
    <xf numFmtId="164" fontId="28" fillId="0" borderId="0" xfId="0" applyNumberFormat="1" applyFont="1" applyAlignment="1">
      <alignment horizontal="center" wrapText="1"/>
    </xf>
    <xf numFmtId="2" fontId="28" fillId="0" borderId="0" xfId="0" applyNumberFormat="1" applyFont="1" applyAlignment="1">
      <alignment horizontal="center" wrapText="1"/>
    </xf>
    <xf numFmtId="165" fontId="28" fillId="0" borderId="0" xfId="0" applyNumberFormat="1" applyFont="1" applyAlignment="1">
      <alignment horizontal="right" wrapText="1"/>
    </xf>
    <xf numFmtId="0" fontId="28" fillId="0" borderId="0" xfId="0" applyFont="1" applyAlignment="1">
      <alignment horizontal="justify"/>
    </xf>
    <xf numFmtId="0" fontId="25" fillId="0" borderId="0" xfId="0" applyFont="1" applyAlignment="1">
      <alignment vertical="top" wrapText="1"/>
    </xf>
    <xf numFmtId="0" fontId="25" fillId="18" borderId="11" xfId="0" applyFont="1" applyFill="1" applyBorder="1" applyAlignment="1">
      <alignment horizontal="left" vertical="top"/>
    </xf>
    <xf numFmtId="4" fontId="25" fillId="18" borderId="11" xfId="0" applyNumberFormat="1" applyFont="1" applyFill="1" applyBorder="1"/>
    <xf numFmtId="0" fontId="25" fillId="0" borderId="0" xfId="0" applyFont="1" applyAlignment="1">
      <alignment horizontal="left" vertical="top" wrapText="1"/>
    </xf>
    <xf numFmtId="0" fontId="31" fillId="0" borderId="10" xfId="0" applyFont="1" applyBorder="1" applyAlignment="1">
      <alignment horizontal="center" vertical="top" readingOrder="1"/>
    </xf>
    <xf numFmtId="0" fontId="31" fillId="0" borderId="10" xfId="0" applyFont="1" applyBorder="1" applyAlignment="1">
      <alignment horizontal="left" vertical="top"/>
    </xf>
    <xf numFmtId="164" fontId="31" fillId="0" borderId="10" xfId="0" applyNumberFormat="1" applyFont="1" applyBorder="1"/>
    <xf numFmtId="164" fontId="32" fillId="0" borderId="10" xfId="0" applyNumberFormat="1" applyFont="1" applyBorder="1"/>
    <xf numFmtId="165" fontId="32" fillId="0" borderId="10" xfId="0" applyNumberFormat="1" applyFont="1" applyBorder="1"/>
    <xf numFmtId="164" fontId="32" fillId="0" borderId="0" xfId="0" applyNumberFormat="1" applyFont="1"/>
    <xf numFmtId="0" fontId="25" fillId="0" borderId="0" xfId="0" applyFont="1" applyAlignment="1">
      <alignment horizontal="center" vertical="top" readingOrder="1"/>
    </xf>
    <xf numFmtId="164" fontId="25" fillId="0" borderId="0" xfId="0" applyNumberFormat="1" applyFont="1" applyAlignment="1">
      <alignment horizontal="center"/>
    </xf>
    <xf numFmtId="0" fontId="28" fillId="0" borderId="0" xfId="0" applyFont="1" applyAlignment="1">
      <alignment horizontal="right" wrapText="1"/>
    </xf>
    <xf numFmtId="0" fontId="25" fillId="0" borderId="0" xfId="0" applyFont="1" applyAlignment="1">
      <alignment horizontal="left" vertical="top"/>
    </xf>
    <xf numFmtId="0" fontId="28" fillId="0" borderId="0" xfId="0" applyFont="1" applyAlignment="1">
      <alignment horizontal="right"/>
    </xf>
    <xf numFmtId="166" fontId="25" fillId="19" borderId="10" xfId="0" applyNumberFormat="1" applyFont="1" applyFill="1" applyBorder="1" applyAlignment="1">
      <alignment horizontal="center" vertical="top" readingOrder="1"/>
    </xf>
    <xf numFmtId="166" fontId="25" fillId="19" borderId="10" xfId="0" applyNumberFormat="1" applyFont="1" applyFill="1" applyBorder="1" applyAlignment="1">
      <alignment horizontal="left" vertical="top" readingOrder="1"/>
    </xf>
    <xf numFmtId="164" fontId="25" fillId="19" borderId="10" xfId="0" applyNumberFormat="1" applyFont="1" applyFill="1" applyBorder="1" applyAlignment="1">
      <alignment horizontal="center"/>
    </xf>
    <xf numFmtId="0" fontId="28" fillId="19" borderId="10" xfId="0" applyFont="1" applyFill="1" applyBorder="1" applyAlignment="1">
      <alignment horizontal="right"/>
    </xf>
    <xf numFmtId="4" fontId="28" fillId="19" borderId="10" xfId="0" applyNumberFormat="1" applyFont="1" applyFill="1" applyBorder="1" applyAlignment="1">
      <alignment horizontal="right"/>
    </xf>
    <xf numFmtId="165" fontId="28" fillId="19" borderId="10" xfId="0" applyNumberFormat="1" applyFont="1" applyFill="1" applyBorder="1" applyAlignment="1">
      <alignment horizontal="right"/>
    </xf>
    <xf numFmtId="164" fontId="28" fillId="19" borderId="0" xfId="0" applyNumberFormat="1" applyFont="1" applyFill="1"/>
    <xf numFmtId="0" fontId="25" fillId="0" borderId="11" xfId="0" applyFont="1" applyBorder="1" applyAlignment="1">
      <alignment horizontal="center" vertical="top" readingOrder="1"/>
    </xf>
    <xf numFmtId="0" fontId="25" fillId="0" borderId="11" xfId="0" applyFont="1" applyBorder="1" applyAlignment="1">
      <alignment horizontal="left" vertical="top" wrapText="1"/>
    </xf>
    <xf numFmtId="164" fontId="25" fillId="0" borderId="11" xfId="0" applyNumberFormat="1" applyFont="1" applyBorder="1" applyAlignment="1">
      <alignment horizontal="center" wrapText="1"/>
    </xf>
    <xf numFmtId="0" fontId="25" fillId="0" borderId="11" xfId="0" applyFont="1" applyBorder="1" applyAlignment="1">
      <alignment horizontal="right" wrapText="1"/>
    </xf>
    <xf numFmtId="4" fontId="25" fillId="0" borderId="11" xfId="0" applyNumberFormat="1" applyFont="1" applyBorder="1" applyAlignment="1">
      <alignment horizontal="right" wrapText="1"/>
    </xf>
    <xf numFmtId="165" fontId="25" fillId="0" borderId="11" xfId="0" applyNumberFormat="1" applyFont="1" applyBorder="1" applyAlignment="1">
      <alignment horizontal="right" wrapText="1"/>
    </xf>
    <xf numFmtId="164" fontId="25" fillId="0" borderId="0" xfId="0" applyNumberFormat="1" applyFont="1"/>
    <xf numFmtId="0" fontId="25" fillId="19" borderId="10" xfId="0" applyFont="1" applyFill="1" applyBorder="1" applyAlignment="1">
      <alignment horizontal="center" vertical="top" readingOrder="1"/>
    </xf>
    <xf numFmtId="164" fontId="25" fillId="0" borderId="0" xfId="0" applyNumberFormat="1" applyFont="1" applyAlignment="1">
      <alignment horizontal="center" wrapText="1"/>
    </xf>
    <xf numFmtId="0" fontId="25" fillId="0" borderId="0" xfId="0" applyFont="1" applyAlignment="1">
      <alignment horizontal="right" wrapText="1"/>
    </xf>
    <xf numFmtId="4" fontId="25" fillId="0" borderId="0" xfId="0" applyNumberFormat="1" applyFont="1" applyAlignment="1">
      <alignment horizontal="right" wrapText="1"/>
    </xf>
    <xf numFmtId="165" fontId="25" fillId="0" borderId="0" xfId="0" applyNumberFormat="1" applyFont="1" applyAlignment="1">
      <alignment horizontal="right" wrapText="1"/>
    </xf>
    <xf numFmtId="0" fontId="25" fillId="19" borderId="15" xfId="0" applyFont="1" applyFill="1" applyBorder="1" applyAlignment="1">
      <alignment horizontal="center" vertical="top" readingOrder="1"/>
    </xf>
    <xf numFmtId="0" fontId="25" fillId="19" borderId="15" xfId="0" applyFont="1" applyFill="1" applyBorder="1" applyAlignment="1">
      <alignment horizontal="left" vertical="top"/>
    </xf>
    <xf numFmtId="164" fontId="25" fillId="19" borderId="15" xfId="0" applyNumberFormat="1" applyFont="1" applyFill="1" applyBorder="1" applyAlignment="1">
      <alignment horizontal="center" wrapText="1"/>
    </xf>
    <xf numFmtId="0" fontId="25" fillId="19" borderId="15" xfId="0" applyFont="1" applyFill="1" applyBorder="1" applyAlignment="1">
      <alignment horizontal="right" wrapText="1"/>
    </xf>
    <xf numFmtId="4" fontId="25" fillId="19" borderId="15" xfId="0" applyNumberFormat="1" applyFont="1" applyFill="1" applyBorder="1" applyAlignment="1">
      <alignment horizontal="right" wrapText="1"/>
    </xf>
    <xf numFmtId="165" fontId="25" fillId="19" borderId="15" xfId="0" applyNumberFormat="1" applyFont="1" applyFill="1" applyBorder="1" applyAlignment="1">
      <alignment horizontal="right"/>
    </xf>
    <xf numFmtId="0" fontId="25" fillId="19" borderId="10" xfId="0" applyFont="1" applyFill="1" applyBorder="1" applyAlignment="1">
      <alignment horizontal="left" vertical="top"/>
    </xf>
    <xf numFmtId="164" fontId="25" fillId="19" borderId="10" xfId="0" applyNumberFormat="1" applyFont="1" applyFill="1" applyBorder="1" applyAlignment="1">
      <alignment horizontal="center" wrapText="1"/>
    </xf>
    <xf numFmtId="0" fontId="25" fillId="19" borderId="10" xfId="0" applyFont="1" applyFill="1" applyBorder="1" applyAlignment="1">
      <alignment horizontal="right" wrapText="1"/>
    </xf>
    <xf numFmtId="9" fontId="25" fillId="19" borderId="10" xfId="0" applyNumberFormat="1" applyFont="1" applyFill="1" applyBorder="1" applyAlignment="1">
      <alignment horizontal="left" wrapText="1"/>
    </xf>
    <xf numFmtId="165" fontId="25" fillId="19" borderId="10" xfId="0" applyNumberFormat="1" applyFont="1" applyFill="1" applyBorder="1" applyAlignment="1">
      <alignment horizontal="right"/>
    </xf>
    <xf numFmtId="0" fontId="33" fillId="19" borderId="14" xfId="0" applyFont="1" applyFill="1" applyBorder="1" applyAlignment="1">
      <alignment horizontal="center" vertical="top" readingOrder="1"/>
    </xf>
    <xf numFmtId="0" fontId="33" fillId="19" borderId="14" xfId="0" applyFont="1" applyFill="1" applyBorder="1" applyAlignment="1">
      <alignment horizontal="left" vertical="top"/>
    </xf>
    <xf numFmtId="164" fontId="33" fillId="19" borderId="14" xfId="0" applyNumberFormat="1" applyFont="1" applyFill="1" applyBorder="1" applyAlignment="1">
      <alignment horizontal="center" wrapText="1"/>
    </xf>
    <xf numFmtId="0" fontId="33" fillId="19" borderId="14" xfId="0" applyFont="1" applyFill="1" applyBorder="1" applyAlignment="1">
      <alignment horizontal="right" wrapText="1"/>
    </xf>
    <xf numFmtId="4" fontId="33" fillId="19" borderId="14" xfId="0" applyNumberFormat="1" applyFont="1" applyFill="1" applyBorder="1" applyAlignment="1">
      <alignment horizontal="right" wrapText="1"/>
    </xf>
    <xf numFmtId="165" fontId="33" fillId="19" borderId="14" xfId="0" applyNumberFormat="1" applyFont="1" applyFill="1" applyBorder="1" applyAlignment="1">
      <alignment horizontal="right"/>
    </xf>
    <xf numFmtId="164" fontId="33" fillId="0" borderId="0" xfId="0" applyNumberFormat="1" applyFont="1"/>
    <xf numFmtId="0" fontId="34" fillId="0" borderId="0" xfId="92" applyFont="1"/>
    <xf numFmtId="0" fontId="1" fillId="0" borderId="0" xfId="92"/>
    <xf numFmtId="0" fontId="36" fillId="0" borderId="0" xfId="92" applyFont="1"/>
    <xf numFmtId="0" fontId="38" fillId="0" borderId="0" xfId="92" applyFont="1"/>
    <xf numFmtId="0" fontId="38" fillId="0" borderId="0" xfId="92" applyFont="1" applyAlignment="1">
      <alignment vertical="top"/>
    </xf>
    <xf numFmtId="0" fontId="38" fillId="0" borderId="0" xfId="92" applyFont="1" applyAlignment="1">
      <alignment horizontal="center"/>
    </xf>
    <xf numFmtId="0" fontId="38" fillId="0" borderId="0" xfId="92" applyFont="1" applyAlignment="1">
      <alignment wrapText="1"/>
    </xf>
    <xf numFmtId="0" fontId="34" fillId="0" borderId="0" xfId="92" applyFont="1" applyAlignment="1">
      <alignment horizontal="center"/>
    </xf>
    <xf numFmtId="0" fontId="1" fillId="0" borderId="0" xfId="92" applyFont="1"/>
    <xf numFmtId="0" fontId="38" fillId="0" borderId="0" xfId="92" applyFont="1" applyFill="1" applyAlignment="1">
      <alignment wrapText="1"/>
    </xf>
    <xf numFmtId="49" fontId="39" fillId="0" borderId="0" xfId="92" applyNumberFormat="1" applyFont="1"/>
    <xf numFmtId="0" fontId="40" fillId="0" borderId="0" xfId="92" applyFont="1"/>
    <xf numFmtId="49" fontId="34" fillId="0" borderId="0" xfId="92" applyNumberFormat="1" applyFont="1"/>
    <xf numFmtId="49" fontId="26" fillId="0" borderId="17" xfId="0" applyNumberFormat="1" applyFont="1" applyBorder="1" applyAlignment="1">
      <alignment vertical="center"/>
    </xf>
    <xf numFmtId="49" fontId="26" fillId="0" borderId="18" xfId="0" applyNumberFormat="1" applyFont="1" applyBorder="1" applyAlignment="1">
      <alignment vertical="center" wrapText="1"/>
    </xf>
    <xf numFmtId="49" fontId="26" fillId="0" borderId="16" xfId="0" applyNumberFormat="1" applyFont="1" applyBorder="1" applyAlignment="1">
      <alignment horizontal="left" vertical="center" wrapText="1"/>
    </xf>
    <xf numFmtId="49" fontId="26" fillId="0" borderId="22" xfId="0" applyNumberFormat="1" applyFont="1" applyBorder="1" applyAlignment="1">
      <alignment vertical="center"/>
    </xf>
    <xf numFmtId="49" fontId="26" fillId="0" borderId="23" xfId="0" applyNumberFormat="1" applyFont="1" applyBorder="1" applyAlignment="1">
      <alignment vertical="center" wrapText="1"/>
    </xf>
    <xf numFmtId="49" fontId="26" fillId="0" borderId="24" xfId="0" applyNumberFormat="1" applyFont="1" applyBorder="1" applyAlignment="1">
      <alignment horizontal="left" vertical="center" wrapText="1"/>
    </xf>
    <xf numFmtId="49" fontId="26" fillId="0" borderId="16" xfId="0" applyNumberFormat="1" applyFont="1" applyBorder="1" applyAlignment="1">
      <alignment horizontal="left" wrapText="1"/>
    </xf>
    <xf numFmtId="49" fontId="26" fillId="0" borderId="22" xfId="0" applyNumberFormat="1" applyFont="1" applyBorder="1" applyAlignment="1">
      <alignment vertical="center" readingOrder="1"/>
    </xf>
    <xf numFmtId="49" fontId="26" fillId="0" borderId="23" xfId="0" applyNumberFormat="1" applyFont="1" applyBorder="1" applyAlignment="1">
      <alignment vertical="center" wrapText="1" readingOrder="1"/>
    </xf>
    <xf numFmtId="49" fontId="26" fillId="0" borderId="24" xfId="0" applyNumberFormat="1" applyFont="1" applyBorder="1" applyAlignment="1">
      <alignment horizontal="left" vertical="center" wrapText="1" readingOrder="1"/>
    </xf>
    <xf numFmtId="0" fontId="37" fillId="0" borderId="25" xfId="92" applyFont="1" applyBorder="1" applyAlignment="1">
      <alignment horizontal="center"/>
    </xf>
    <xf numFmtId="0" fontId="37" fillId="0" borderId="26" xfId="92" applyFont="1" applyBorder="1" applyAlignment="1">
      <alignment horizontal="center"/>
    </xf>
    <xf numFmtId="0" fontId="37" fillId="0" borderId="27" xfId="92" applyFont="1" applyBorder="1" applyAlignment="1">
      <alignment horizontal="center"/>
    </xf>
    <xf numFmtId="0" fontId="25" fillId="0" borderId="16" xfId="0" applyFont="1" applyBorder="1" applyAlignment="1">
      <alignment horizontal="center" vertical="center" wrapText="1" readingOrder="1"/>
    </xf>
    <xf numFmtId="0" fontId="25" fillId="0" borderId="19" xfId="0" applyFont="1" applyBorder="1" applyAlignment="1">
      <alignment horizontal="center" vertical="center" wrapText="1" readingOrder="1"/>
    </xf>
    <xf numFmtId="0" fontId="25" fillId="0" borderId="24" xfId="0" applyFont="1" applyBorder="1" applyAlignment="1">
      <alignment horizontal="center" vertical="center" wrapText="1" readingOrder="1"/>
    </xf>
    <xf numFmtId="49" fontId="26" fillId="0" borderId="17" xfId="90" applyNumberFormat="1" applyFont="1" applyBorder="1" applyAlignment="1">
      <alignment horizontal="left" vertical="center" wrapText="1"/>
    </xf>
    <xf numFmtId="49" fontId="26" fillId="0" borderId="18" xfId="90" applyNumberFormat="1" applyFont="1" applyBorder="1" applyAlignment="1">
      <alignment horizontal="left" vertical="center" wrapText="1"/>
    </xf>
    <xf numFmtId="49" fontId="26" fillId="0" borderId="20" xfId="90" applyNumberFormat="1" applyFont="1" applyBorder="1" applyAlignment="1">
      <alignment horizontal="left" vertical="center" wrapText="1"/>
    </xf>
    <xf numFmtId="49" fontId="26" fillId="0" borderId="21" xfId="90" applyNumberFormat="1" applyFont="1" applyBorder="1" applyAlignment="1">
      <alignment horizontal="left" vertical="center" wrapText="1"/>
    </xf>
    <xf numFmtId="49" fontId="26" fillId="0" borderId="20" xfId="0" applyNumberFormat="1" applyFont="1" applyBorder="1" applyAlignment="1">
      <alignment horizontal="left" vertical="top" wrapText="1"/>
    </xf>
    <xf numFmtId="49" fontId="26" fillId="0" borderId="21" xfId="0" applyNumberFormat="1" applyFont="1" applyBorder="1" applyAlignment="1">
      <alignment horizontal="left" vertical="top" wrapText="1"/>
    </xf>
    <xf numFmtId="49" fontId="26" fillId="0" borderId="22" xfId="0" applyNumberFormat="1" applyFont="1" applyBorder="1" applyAlignment="1">
      <alignment horizontal="left" vertical="center" wrapText="1" readingOrder="1"/>
    </xf>
    <xf numFmtId="49" fontId="26" fillId="0" borderId="23" xfId="0" applyNumberFormat="1" applyFont="1" applyBorder="1" applyAlignment="1">
      <alignment horizontal="left" vertical="center" wrapText="1" readingOrder="1"/>
    </xf>
  </cellXfs>
  <cellStyles count="12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Isticanje1 2" xfId="7"/>
    <cellStyle name="20% - Isticanje2 2" xfId="8"/>
    <cellStyle name="20% - Isticanje3 2" xfId="9"/>
    <cellStyle name="20% - Isticanje4 2" xfId="10"/>
    <cellStyle name="20% - Isticanje5 2" xfId="11"/>
    <cellStyle name="20% - Isticanje6 2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- Isticanje1 2" xfId="19"/>
    <cellStyle name="40% - Isticanje2 2" xfId="20"/>
    <cellStyle name="40% - Isticanje3 2" xfId="21"/>
    <cellStyle name="40% - Isticanje4 2" xfId="22"/>
    <cellStyle name="40% - Isticanje5 2" xfId="23"/>
    <cellStyle name="40% - Isticanje6 2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- Isticanje1 2" xfId="31"/>
    <cellStyle name="60% - Isticanje2 2" xfId="32"/>
    <cellStyle name="60% - Isticanje3 2" xfId="33"/>
    <cellStyle name="60% - Isticanje4 2" xfId="34"/>
    <cellStyle name="60% - Isticanje5 2" xfId="35"/>
    <cellStyle name="60% - Isticanje6 2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ilješka 2" xfId="44"/>
    <cellStyle name="Calculation" xfId="45"/>
    <cellStyle name="Check Cell" xfId="46"/>
    <cellStyle name="Dobro 2" xfId="47"/>
    <cellStyle name="Explanatory Text" xfId="48"/>
    <cellStyle name="Heading 1" xfId="49"/>
    <cellStyle name="Heading 2" xfId="50"/>
    <cellStyle name="Heading 3" xfId="51"/>
    <cellStyle name="Heading 4" xfId="52"/>
    <cellStyle name="Hiperveza 2" xfId="53"/>
    <cellStyle name="Input" xfId="54"/>
    <cellStyle name="Isticanje1 2" xfId="55"/>
    <cellStyle name="Isticanje2 2" xfId="56"/>
    <cellStyle name="Isticanje3 2" xfId="57"/>
    <cellStyle name="Isticanje4 2" xfId="58"/>
    <cellStyle name="Isticanje5 2" xfId="59"/>
    <cellStyle name="Isticanje6 2" xfId="60"/>
    <cellStyle name="Izlaz 2" xfId="61"/>
    <cellStyle name="Izračun 2" xfId="62"/>
    <cellStyle name="Linked Cell" xfId="63"/>
    <cellStyle name="Loše 2" xfId="64"/>
    <cellStyle name="Naslov 1 2" xfId="65"/>
    <cellStyle name="Naslov 2 2" xfId="66"/>
    <cellStyle name="Naslov 3 2" xfId="67"/>
    <cellStyle name="Naslov 4 2" xfId="68"/>
    <cellStyle name="Naslov 5" xfId="69"/>
    <cellStyle name="Neutral" xfId="70"/>
    <cellStyle name="Neutralno 2" xfId="71"/>
    <cellStyle name="Normal 10" xfId="72"/>
    <cellStyle name="Normal 2" xfId="124"/>
    <cellStyle name="Normal 3" xfId="73"/>
    <cellStyle name="Normal 4" xfId="74"/>
    <cellStyle name="Normal 4 2" xfId="75"/>
    <cellStyle name="Normal_TROSKOVNIK-revizija2" xfId="76"/>
    <cellStyle name="Normalno" xfId="0" builtinId="0"/>
    <cellStyle name="Normalno 10" xfId="77"/>
    <cellStyle name="Normalno 11" xfId="78"/>
    <cellStyle name="Normalno 12" xfId="79"/>
    <cellStyle name="Normalno 13" xfId="80"/>
    <cellStyle name="Normalno 14" xfId="81"/>
    <cellStyle name="Normalno 15" xfId="82"/>
    <cellStyle name="Normalno 16" xfId="83"/>
    <cellStyle name="Normalno 2" xfId="84"/>
    <cellStyle name="Normalno 2 2" xfId="85"/>
    <cellStyle name="Normalno 2 3" xfId="86"/>
    <cellStyle name="Normalno 2 4" xfId="87"/>
    <cellStyle name="Normalno 3" xfId="88"/>
    <cellStyle name="Normalno 3 2" xfId="89"/>
    <cellStyle name="Normalno 4" xfId="90"/>
    <cellStyle name="Normalno 4 2" xfId="91"/>
    <cellStyle name="Normalno 4 2 2" xfId="92"/>
    <cellStyle name="Normalno 4 2 2 2" xfId="93"/>
    <cellStyle name="Normalno 4 3" xfId="94"/>
    <cellStyle name="Normalno 4 3 2" xfId="95"/>
    <cellStyle name="Normalno 4 3 2 2" xfId="96"/>
    <cellStyle name="Normalno 4 4" xfId="97"/>
    <cellStyle name="Normalno 4 5" xfId="98"/>
    <cellStyle name="Normalno 4 6" xfId="99"/>
    <cellStyle name="Normalno 5" xfId="100"/>
    <cellStyle name="Normalno 5 2" xfId="101"/>
    <cellStyle name="Normalno 5 3" xfId="102"/>
    <cellStyle name="Normalno 6" xfId="103"/>
    <cellStyle name="Normalno 6 2" xfId="104"/>
    <cellStyle name="Normalno 6 3" xfId="105"/>
    <cellStyle name="Normalno 7" xfId="106"/>
    <cellStyle name="Normalno 7 2" xfId="107"/>
    <cellStyle name="Normalno 8" xfId="108"/>
    <cellStyle name="Normalno 9" xfId="109"/>
    <cellStyle name="Obično_SPEC-ČAČKO" xfId="110"/>
    <cellStyle name="Povezana ćelija 2" xfId="111"/>
    <cellStyle name="Provjera ćelije 2" xfId="112"/>
    <cellStyle name="Style 1" xfId="113"/>
    <cellStyle name="Tekst objašnjenja 2" xfId="114"/>
    <cellStyle name="Tekst upozorenja 2" xfId="115"/>
    <cellStyle name="Total" xfId="116"/>
    <cellStyle name="Ukupni zbroj 2" xfId="117"/>
    <cellStyle name="Unos 2" xfId="118"/>
    <cellStyle name="Zarez 2" xfId="119"/>
    <cellStyle name="Zarez 2 2" xfId="120"/>
    <cellStyle name="Zarez 2 2 2" xfId="121"/>
    <cellStyle name="Zarez 2 2 3" xfId="122"/>
    <cellStyle name="Zarez 2 3" xfId="123"/>
  </cellStyles>
  <dxfs count="1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24994659260841701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F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822613</xdr:colOff>
      <xdr:row>31</xdr:row>
      <xdr:rowOff>17318</xdr:rowOff>
    </xdr:from>
    <xdr:to>
      <xdr:col>4</xdr:col>
      <xdr:colOff>2426000</xdr:colOff>
      <xdr:row>34</xdr:row>
      <xdr:rowOff>98147</xdr:rowOff>
    </xdr:to>
    <xdr:pic>
      <xdr:nvPicPr>
        <xdr:cNvPr id="2" name="Slika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60813" y="5875193"/>
          <a:ext cx="1603387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9"/>
  <sheetViews>
    <sheetView view="pageBreakPreview" zoomScale="110" zoomScaleNormal="100" zoomScaleSheetLayoutView="110" workbookViewId="0">
      <selection activeCell="L32" sqref="L32"/>
    </sheetView>
  </sheetViews>
  <sheetFormatPr defaultRowHeight="15"/>
  <cols>
    <col min="1" max="1" width="3.28515625" style="96" customWidth="1"/>
    <col min="2" max="4" width="2.85546875" style="96" customWidth="1"/>
    <col min="5" max="5" width="42.5703125" style="96" customWidth="1"/>
    <col min="6" max="6" width="5.7109375" style="96" customWidth="1"/>
    <col min="7" max="7" width="7.7109375" style="96" customWidth="1"/>
    <col min="8" max="8" width="11.28515625" style="96" customWidth="1"/>
    <col min="9" max="9" width="12.7109375" style="96" customWidth="1"/>
    <col min="10" max="10" width="9.140625" style="96"/>
    <col min="11" max="11" width="11.7109375" style="96" bestFit="1" customWidth="1"/>
    <col min="12" max="16384" width="9.140625" style="96"/>
  </cols>
  <sheetData>
    <row r="2" spans="2:9">
      <c r="B2" s="95" t="s">
        <v>32</v>
      </c>
      <c r="C2" s="95"/>
      <c r="D2" s="95"/>
      <c r="E2" s="95"/>
      <c r="F2" s="95"/>
      <c r="G2" s="95"/>
      <c r="H2" s="95"/>
      <c r="I2" s="95"/>
    </row>
    <row r="3" spans="2:9">
      <c r="B3" s="95" t="s">
        <v>36</v>
      </c>
      <c r="C3" s="95"/>
      <c r="D3" s="95"/>
      <c r="E3" s="95"/>
      <c r="F3" s="95"/>
      <c r="G3" s="95"/>
      <c r="H3" s="95"/>
      <c r="I3" s="95"/>
    </row>
    <row r="4" spans="2:9" ht="24" customHeight="1">
      <c r="B4" s="95" t="s">
        <v>35</v>
      </c>
      <c r="C4" s="95"/>
      <c r="D4" s="95"/>
      <c r="E4" s="95"/>
      <c r="F4" s="95"/>
      <c r="G4" s="95"/>
      <c r="H4" s="95"/>
      <c r="I4" s="95"/>
    </row>
    <row r="5" spans="2:9" ht="24" customHeight="1">
      <c r="B5" s="95" t="s">
        <v>46</v>
      </c>
      <c r="C5" s="95"/>
      <c r="D5" s="95"/>
      <c r="E5" s="95"/>
      <c r="F5" s="95"/>
      <c r="G5" s="95"/>
      <c r="H5" s="95"/>
      <c r="I5" s="95"/>
    </row>
    <row r="6" spans="2:9" ht="9.75" customHeight="1">
      <c r="B6" s="95"/>
      <c r="C6" s="95"/>
      <c r="D6" s="95"/>
      <c r="E6" s="95"/>
      <c r="F6" s="95"/>
      <c r="G6" s="95"/>
      <c r="H6" s="95"/>
      <c r="I6" s="95"/>
    </row>
    <row r="7" spans="2:9" ht="24" customHeight="1">
      <c r="B7" s="95" t="s">
        <v>37</v>
      </c>
      <c r="C7" s="95"/>
      <c r="D7" s="95"/>
      <c r="E7" s="95"/>
      <c r="F7" s="95"/>
      <c r="G7" s="95"/>
      <c r="H7" s="95"/>
      <c r="I7" s="95"/>
    </row>
    <row r="8" spans="2:9">
      <c r="B8" s="95"/>
      <c r="C8" s="95"/>
      <c r="D8" s="95"/>
      <c r="E8" s="95"/>
      <c r="F8" s="95"/>
      <c r="G8" s="95"/>
      <c r="H8" s="95"/>
      <c r="I8" s="95"/>
    </row>
    <row r="9" spans="2:9">
      <c r="B9" s="95"/>
      <c r="C9" s="95"/>
      <c r="D9" s="95"/>
      <c r="E9" s="95"/>
      <c r="F9" s="95"/>
      <c r="G9" s="95"/>
      <c r="H9" s="95"/>
      <c r="I9" s="95"/>
    </row>
    <row r="10" spans="2:9">
      <c r="B10" s="95"/>
      <c r="C10" s="95"/>
      <c r="D10" s="95"/>
      <c r="E10" s="95"/>
      <c r="F10" s="95"/>
      <c r="G10" s="95"/>
      <c r="H10" s="95"/>
      <c r="I10" s="95"/>
    </row>
    <row r="11" spans="2:9">
      <c r="B11" s="95"/>
      <c r="C11" s="95"/>
      <c r="D11" s="95"/>
      <c r="E11" s="95"/>
      <c r="F11" s="95"/>
      <c r="G11" s="95"/>
      <c r="H11" s="95"/>
      <c r="I11" s="95"/>
    </row>
    <row r="12" spans="2:9">
      <c r="B12" s="95"/>
      <c r="C12" s="95"/>
      <c r="D12" s="95"/>
      <c r="E12" s="95"/>
      <c r="F12" s="95"/>
      <c r="G12" s="95"/>
      <c r="H12" s="95"/>
      <c r="I12" s="95"/>
    </row>
    <row r="13" spans="2:9">
      <c r="B13" s="95"/>
      <c r="C13" s="95"/>
      <c r="D13" s="95"/>
      <c r="E13" s="95"/>
      <c r="F13" s="95"/>
      <c r="G13" s="95"/>
      <c r="H13" s="95"/>
      <c r="I13" s="95"/>
    </row>
    <row r="14" spans="2:9">
      <c r="B14" s="95"/>
      <c r="C14" s="95"/>
      <c r="D14" s="95"/>
      <c r="E14" s="95"/>
      <c r="F14" s="95"/>
      <c r="G14" s="95"/>
      <c r="H14" s="95"/>
      <c r="I14" s="95"/>
    </row>
    <row r="15" spans="2:9">
      <c r="B15" s="95"/>
      <c r="C15" s="95"/>
      <c r="D15" s="95"/>
      <c r="E15" s="95"/>
      <c r="F15" s="95"/>
      <c r="G15" s="95"/>
      <c r="H15" s="95"/>
      <c r="I15" s="95"/>
    </row>
    <row r="16" spans="2:9">
      <c r="B16" s="95"/>
      <c r="C16" s="95"/>
      <c r="D16" s="95"/>
      <c r="E16" s="95"/>
      <c r="F16" s="95"/>
      <c r="G16" s="95"/>
      <c r="H16" s="95"/>
      <c r="I16" s="95"/>
    </row>
    <row r="17" spans="2:9">
      <c r="B17" s="95"/>
      <c r="C17" s="95"/>
      <c r="D17" s="95"/>
      <c r="E17" s="95"/>
      <c r="F17" s="95"/>
      <c r="G17" s="95"/>
      <c r="H17" s="95"/>
      <c r="I17" s="95"/>
    </row>
    <row r="18" spans="2:9">
      <c r="B18" s="95"/>
      <c r="C18" s="95"/>
      <c r="D18" s="95"/>
      <c r="E18" s="95"/>
      <c r="F18" s="95"/>
      <c r="G18" s="95"/>
      <c r="H18" s="95"/>
      <c r="I18" s="95"/>
    </row>
    <row r="19" spans="2:9">
      <c r="B19" s="95"/>
      <c r="C19" s="95"/>
      <c r="D19" s="95"/>
      <c r="E19" s="95"/>
      <c r="F19" s="95"/>
      <c r="G19" s="95"/>
      <c r="H19" s="95"/>
      <c r="I19" s="95"/>
    </row>
    <row r="20" spans="2:9">
      <c r="B20" s="95"/>
      <c r="C20" s="95"/>
      <c r="D20" s="95"/>
      <c r="E20" s="97"/>
      <c r="F20" s="95"/>
      <c r="G20" s="95"/>
      <c r="H20" s="95"/>
      <c r="I20" s="95"/>
    </row>
    <row r="21" spans="2:9" ht="30">
      <c r="B21" s="118" t="s">
        <v>28</v>
      </c>
      <c r="C21" s="119"/>
      <c r="D21" s="119"/>
      <c r="E21" s="119"/>
      <c r="F21" s="119"/>
      <c r="G21" s="119"/>
      <c r="H21" s="119"/>
      <c r="I21" s="120"/>
    </row>
    <row r="22" spans="2:9">
      <c r="B22" s="95"/>
      <c r="C22" s="95"/>
      <c r="D22" s="95"/>
      <c r="E22" s="95"/>
      <c r="F22" s="95"/>
      <c r="G22" s="95"/>
      <c r="H22" s="95"/>
      <c r="I22" s="95"/>
    </row>
    <row r="23" spans="2:9">
      <c r="B23" s="95"/>
      <c r="C23" s="95"/>
      <c r="D23" s="95"/>
      <c r="E23" s="95"/>
      <c r="F23" s="95"/>
      <c r="G23" s="95"/>
      <c r="H23" s="95"/>
      <c r="I23" s="95"/>
    </row>
    <row r="24" spans="2:9">
      <c r="B24" s="95"/>
      <c r="C24" s="95"/>
      <c r="D24" s="95"/>
      <c r="E24" s="95"/>
      <c r="F24" s="95"/>
      <c r="G24" s="95"/>
      <c r="H24" s="95"/>
      <c r="I24" s="95"/>
    </row>
    <row r="25" spans="2:9">
      <c r="B25" s="95"/>
      <c r="C25" s="95"/>
      <c r="D25" s="95"/>
      <c r="E25" s="95"/>
      <c r="F25" s="95"/>
      <c r="G25" s="95"/>
      <c r="H25" s="95"/>
      <c r="I25" s="95"/>
    </row>
    <row r="26" spans="2:9">
      <c r="B26" s="95"/>
      <c r="C26" s="95"/>
      <c r="D26" s="95"/>
      <c r="E26" s="95"/>
      <c r="F26" s="95"/>
      <c r="G26" s="95"/>
      <c r="H26" s="95"/>
      <c r="I26" s="95"/>
    </row>
    <row r="27" spans="2:9">
      <c r="B27" s="95"/>
      <c r="C27" s="95"/>
      <c r="D27" s="95"/>
      <c r="E27" s="95"/>
      <c r="F27" s="95"/>
      <c r="G27" s="95"/>
      <c r="H27" s="95"/>
      <c r="I27" s="95"/>
    </row>
    <row r="28" spans="2:9">
      <c r="B28" s="98" t="s">
        <v>29</v>
      </c>
      <c r="C28" s="99"/>
      <c r="D28" s="100"/>
      <c r="E28" s="101"/>
      <c r="F28" s="95"/>
      <c r="G28" s="95"/>
      <c r="H28" s="95"/>
      <c r="I28" s="95"/>
    </row>
    <row r="29" spans="2:9" s="103" customFormat="1" ht="26.25">
      <c r="B29" s="98"/>
      <c r="C29" s="99"/>
      <c r="D29" s="100"/>
      <c r="E29" s="101" t="s">
        <v>30</v>
      </c>
      <c r="F29" s="102"/>
      <c r="G29" s="102"/>
      <c r="H29" s="102"/>
      <c r="I29" s="102"/>
    </row>
    <row r="30" spans="2:9" s="103" customFormat="1">
      <c r="B30" s="98"/>
      <c r="C30" s="99"/>
      <c r="D30" s="100"/>
      <c r="E30" s="101" t="s">
        <v>16</v>
      </c>
      <c r="F30" s="102"/>
      <c r="G30" s="102"/>
      <c r="H30" s="102"/>
      <c r="I30" s="102"/>
    </row>
    <row r="31" spans="2:9" s="103" customFormat="1">
      <c r="B31" s="98"/>
      <c r="C31" s="99"/>
      <c r="D31" s="100"/>
      <c r="E31" s="101"/>
      <c r="F31" s="102"/>
      <c r="G31" s="102"/>
      <c r="H31" s="102"/>
      <c r="I31" s="102"/>
    </row>
    <row r="32" spans="2:9" s="103" customFormat="1">
      <c r="B32" s="98"/>
      <c r="C32" s="99"/>
      <c r="D32" s="100"/>
      <c r="E32" s="101"/>
      <c r="F32" s="102"/>
      <c r="G32" s="102"/>
      <c r="H32" s="102"/>
      <c r="I32" s="102"/>
    </row>
    <row r="33" spans="2:9" s="103" customFormat="1">
      <c r="B33" s="98"/>
      <c r="C33" s="99"/>
      <c r="D33" s="100"/>
      <c r="E33" s="101"/>
      <c r="F33" s="102"/>
      <c r="G33" s="102"/>
      <c r="H33" s="102"/>
      <c r="I33" s="102"/>
    </row>
    <row r="34" spans="2:9" s="103" customFormat="1">
      <c r="B34" s="98"/>
      <c r="C34" s="99"/>
      <c r="D34" s="100"/>
      <c r="E34" s="104"/>
      <c r="F34" s="102"/>
      <c r="G34" s="102"/>
      <c r="H34" s="102"/>
      <c r="I34" s="102"/>
    </row>
    <row r="35" spans="2:9">
      <c r="B35" s="98"/>
      <c r="C35" s="99"/>
      <c r="D35" s="100"/>
      <c r="E35" s="104"/>
      <c r="F35" s="95"/>
      <c r="G35" s="95"/>
      <c r="H35" s="95"/>
      <c r="I35" s="95"/>
    </row>
    <row r="36" spans="2:9">
      <c r="B36" s="98"/>
      <c r="C36" s="99"/>
      <c r="D36" s="100"/>
      <c r="E36" s="104"/>
      <c r="F36" s="95"/>
      <c r="G36" s="95"/>
      <c r="H36" s="95"/>
      <c r="I36" s="95"/>
    </row>
    <row r="37" spans="2:9">
      <c r="B37" s="98"/>
      <c r="C37" s="99"/>
      <c r="D37" s="100"/>
      <c r="E37" s="104"/>
      <c r="F37" s="95"/>
      <c r="G37" s="95"/>
      <c r="H37" s="95"/>
      <c r="I37" s="95"/>
    </row>
    <row r="38" spans="2:9">
      <c r="B38" s="98"/>
      <c r="C38" s="99"/>
      <c r="D38" s="100"/>
      <c r="E38" s="101"/>
      <c r="F38" s="95"/>
      <c r="G38" s="95"/>
      <c r="H38" s="95"/>
      <c r="I38" s="95"/>
    </row>
    <row r="39" spans="2:9">
      <c r="B39" s="98"/>
      <c r="C39" s="99"/>
      <c r="D39" s="100"/>
      <c r="E39" s="101"/>
      <c r="F39" s="95"/>
      <c r="G39" s="95"/>
      <c r="H39" s="95"/>
      <c r="I39" s="95"/>
    </row>
    <row r="40" spans="2:9">
      <c r="B40" s="98"/>
      <c r="C40" s="99"/>
      <c r="D40" s="100"/>
      <c r="E40" s="101"/>
      <c r="F40" s="95"/>
      <c r="G40" s="95"/>
      <c r="H40" s="95"/>
      <c r="I40" s="95"/>
    </row>
    <row r="41" spans="2:9" ht="18">
      <c r="B41" s="95"/>
      <c r="C41" s="95"/>
      <c r="D41" s="95"/>
      <c r="E41" s="105"/>
      <c r="F41" s="95"/>
      <c r="G41" s="95"/>
      <c r="H41" s="95"/>
      <c r="I41" s="95"/>
    </row>
    <row r="42" spans="2:9" ht="18">
      <c r="B42" s="95"/>
      <c r="C42" s="95"/>
      <c r="D42" s="95"/>
      <c r="E42" s="105"/>
      <c r="F42" s="95"/>
      <c r="G42" s="95"/>
      <c r="H42" s="95"/>
      <c r="I42" s="95"/>
    </row>
    <row r="43" spans="2:9" ht="18">
      <c r="B43" s="95"/>
      <c r="C43" s="95"/>
      <c r="D43" s="95"/>
      <c r="E43" s="105"/>
      <c r="F43" s="95"/>
      <c r="G43" s="95"/>
      <c r="H43" s="95"/>
      <c r="I43" s="95"/>
    </row>
    <row r="44" spans="2:9" ht="18">
      <c r="B44" s="95"/>
      <c r="C44" s="95"/>
      <c r="D44" s="95"/>
      <c r="E44" s="105"/>
      <c r="F44" s="95"/>
      <c r="G44" s="95"/>
      <c r="H44" s="95"/>
      <c r="I44" s="95"/>
    </row>
    <row r="45" spans="2:9">
      <c r="B45" s="95" t="s">
        <v>31</v>
      </c>
      <c r="C45" s="95"/>
      <c r="D45" s="95"/>
      <c r="E45" s="106" t="s">
        <v>33</v>
      </c>
      <c r="F45" s="95"/>
      <c r="G45" s="95"/>
      <c r="H45" s="95"/>
      <c r="I45" s="95"/>
    </row>
    <row r="46" spans="2:9">
      <c r="B46" s="95" t="s">
        <v>15</v>
      </c>
      <c r="C46" s="95"/>
      <c r="D46" s="95"/>
      <c r="E46" s="107" t="s">
        <v>34</v>
      </c>
      <c r="F46" s="95"/>
      <c r="G46" s="95"/>
      <c r="H46" s="95"/>
      <c r="I46" s="95"/>
    </row>
    <row r="47" spans="2:9" ht="18">
      <c r="B47" s="95"/>
      <c r="C47" s="95"/>
      <c r="D47" s="95"/>
      <c r="E47" s="105"/>
      <c r="F47" s="95"/>
      <c r="G47" s="95"/>
      <c r="H47" s="95"/>
      <c r="I47" s="95"/>
    </row>
    <row r="48" spans="2:9" ht="18">
      <c r="B48" s="95"/>
      <c r="C48" s="95"/>
      <c r="D48" s="95"/>
      <c r="E48" s="105"/>
      <c r="F48" s="95"/>
      <c r="G48" s="95"/>
      <c r="H48" s="95"/>
      <c r="I48" s="95"/>
    </row>
    <row r="49" spans="2:9">
      <c r="B49" s="95"/>
      <c r="C49" s="95"/>
      <c r="D49" s="95"/>
      <c r="E49" s="95"/>
      <c r="F49" s="95"/>
      <c r="G49" s="95"/>
      <c r="H49" s="95"/>
      <c r="I49" s="95"/>
    </row>
  </sheetData>
  <mergeCells count="1">
    <mergeCell ref="B21:I21"/>
  </mergeCells>
  <pageMargins left="0.7" right="0.7" top="0.75" bottom="0.75" header="0.3" footer="0.3"/>
  <pageSetup paperSize="9"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43"/>
  <sheetViews>
    <sheetView showZeros="0" tabSelected="1" view="pageBreakPreview" zoomScaleNormal="100" zoomScaleSheetLayoutView="100" workbookViewId="0">
      <pane ySplit="5" topLeftCell="A22" activePane="bottomLeft" state="frozen"/>
      <selection sqref="A1:A4"/>
      <selection pane="bottomLeft" activeCell="E35" sqref="E35"/>
    </sheetView>
  </sheetViews>
  <sheetFormatPr defaultRowHeight="12.75"/>
  <cols>
    <col min="1" max="1" width="8.7109375" style="20" customWidth="1"/>
    <col min="2" max="2" width="42.7109375" style="21" customWidth="1"/>
    <col min="3" max="3" width="7.7109375" style="37" customWidth="1"/>
    <col min="4" max="4" width="9.7109375" style="23" customWidth="1"/>
    <col min="5" max="5" width="11.7109375" style="24" customWidth="1"/>
    <col min="6" max="6" width="14.7109375" style="24" customWidth="1"/>
    <col min="7" max="7" width="2.7109375" style="9" customWidth="1"/>
    <col min="8" max="8" width="0" style="9" hidden="1" customWidth="1"/>
    <col min="9" max="16384" width="9.140625" style="9"/>
  </cols>
  <sheetData>
    <row r="1" spans="1:6" s="1" customFormat="1" ht="11.25" customHeight="1">
      <c r="A1" s="121" t="s">
        <v>13</v>
      </c>
      <c r="B1" s="124" t="s">
        <v>38</v>
      </c>
      <c r="C1" s="125"/>
      <c r="D1" s="108" t="s">
        <v>14</v>
      </c>
      <c r="E1" s="109"/>
      <c r="F1" s="110" t="s">
        <v>47</v>
      </c>
    </row>
    <row r="2" spans="1:6" s="1" customFormat="1" ht="11.25">
      <c r="A2" s="122"/>
      <c r="B2" s="126" t="s">
        <v>39</v>
      </c>
      <c r="C2" s="127"/>
      <c r="D2" s="111" t="s">
        <v>42</v>
      </c>
      <c r="E2" s="112" t="s">
        <v>33</v>
      </c>
      <c r="F2" s="113"/>
    </row>
    <row r="3" spans="1:6" s="1" customFormat="1" ht="12" customHeight="1">
      <c r="A3" s="122"/>
      <c r="B3" s="128" t="s">
        <v>17</v>
      </c>
      <c r="C3" s="129"/>
      <c r="D3" s="108" t="s">
        <v>29</v>
      </c>
      <c r="E3" s="109"/>
      <c r="F3" s="114" t="s">
        <v>41</v>
      </c>
    </row>
    <row r="4" spans="1:6" s="1" customFormat="1" ht="11.25">
      <c r="A4" s="123"/>
      <c r="B4" s="130" t="s">
        <v>40</v>
      </c>
      <c r="C4" s="131"/>
      <c r="D4" s="115" t="s">
        <v>16</v>
      </c>
      <c r="E4" s="116"/>
      <c r="F4" s="117"/>
    </row>
    <row r="5" spans="1:6" s="5" customFormat="1" ht="11.25">
      <c r="A5" s="2" t="s">
        <v>6</v>
      </c>
      <c r="B5" s="3" t="s">
        <v>1</v>
      </c>
      <c r="C5" s="3" t="s">
        <v>9</v>
      </c>
      <c r="D5" s="4" t="s">
        <v>2</v>
      </c>
      <c r="E5" s="3" t="s">
        <v>4</v>
      </c>
      <c r="F5" s="3" t="s">
        <v>3</v>
      </c>
    </row>
    <row r="6" spans="1:6">
      <c r="A6" s="6"/>
      <c r="B6" s="7"/>
      <c r="C6" s="7"/>
      <c r="D6" s="8"/>
      <c r="E6" s="7"/>
      <c r="F6" s="7"/>
    </row>
    <row r="7" spans="1:6" s="13" customFormat="1" ht="5.25">
      <c r="A7" s="10"/>
      <c r="B7" s="11"/>
      <c r="C7" s="11"/>
      <c r="D7" s="12"/>
      <c r="E7" s="11"/>
      <c r="F7" s="11"/>
    </row>
    <row r="8" spans="1:6" s="19" customFormat="1">
      <c r="A8" s="14" t="s">
        <v>12</v>
      </c>
      <c r="B8" s="15" t="s">
        <v>45</v>
      </c>
      <c r="C8" s="16"/>
      <c r="D8" s="17"/>
      <c r="E8" s="18"/>
      <c r="F8" s="18"/>
    </row>
    <row r="9" spans="1:6">
      <c r="C9" s="22"/>
    </row>
    <row r="10" spans="1:6" ht="153">
      <c r="A10" s="20">
        <f>IF(B10&gt;0,MAX(A$9:A9)+1,"")</f>
        <v>1</v>
      </c>
      <c r="B10" s="30" t="s">
        <v>43</v>
      </c>
      <c r="C10" s="22"/>
      <c r="E10" s="29"/>
      <c r="F10" s="29"/>
    </row>
    <row r="11" spans="1:6">
      <c r="A11" s="20" t="str">
        <f>IF(B11&gt;0,MAX(A$9:A10)+1,"")</f>
        <v/>
      </c>
      <c r="B11" s="27"/>
      <c r="C11" s="28" t="s">
        <v>0</v>
      </c>
      <c r="D11" s="23">
        <v>2</v>
      </c>
      <c r="E11" s="29"/>
      <c r="F11" s="29">
        <f>E11*D11</f>
        <v>0</v>
      </c>
    </row>
    <row r="12" spans="1:6">
      <c r="A12" s="20" t="str">
        <f>IF(B12&gt;0,MAX(A$9:A11)+1,"")</f>
        <v/>
      </c>
      <c r="C12" s="22"/>
      <c r="E12" s="31"/>
      <c r="F12" s="31"/>
    </row>
    <row r="13" spans="1:6" ht="233.25" customHeight="1">
      <c r="A13" s="20">
        <f>IF(B13&gt;0,MAX(A$9:A12)+1,"")</f>
        <v>2</v>
      </c>
      <c r="B13" s="30" t="s">
        <v>24</v>
      </c>
      <c r="C13" s="22"/>
      <c r="E13" s="31"/>
      <c r="F13" s="31"/>
    </row>
    <row r="14" spans="1:6" ht="25.5">
      <c r="B14" s="30" t="s">
        <v>44</v>
      </c>
      <c r="C14" s="22" t="s">
        <v>0</v>
      </c>
      <c r="D14" s="38">
        <v>2</v>
      </c>
      <c r="E14" s="31"/>
      <c r="F14" s="31">
        <f t="shared" ref="F14:F19" si="0">E14*D14</f>
        <v>0</v>
      </c>
    </row>
    <row r="15" spans="1:6">
      <c r="B15" s="21" t="s">
        <v>18</v>
      </c>
      <c r="C15" s="22" t="s">
        <v>0</v>
      </c>
      <c r="D15" s="38">
        <v>4</v>
      </c>
      <c r="E15" s="31"/>
      <c r="F15" s="31">
        <f t="shared" si="0"/>
        <v>0</v>
      </c>
    </row>
    <row r="16" spans="1:6">
      <c r="B16" s="21" t="s">
        <v>19</v>
      </c>
      <c r="C16" s="22" t="s">
        <v>0</v>
      </c>
      <c r="D16" s="38">
        <v>2</v>
      </c>
      <c r="E16" s="31"/>
      <c r="F16" s="31">
        <f t="shared" si="0"/>
        <v>0</v>
      </c>
    </row>
    <row r="17" spans="1:6">
      <c r="B17" s="21" t="s">
        <v>20</v>
      </c>
      <c r="C17" s="22" t="s">
        <v>0</v>
      </c>
      <c r="D17" s="38">
        <v>6</v>
      </c>
      <c r="E17" s="31"/>
      <c r="F17" s="31">
        <f t="shared" si="0"/>
        <v>0</v>
      </c>
    </row>
    <row r="18" spans="1:6">
      <c r="B18" s="21" t="s">
        <v>21</v>
      </c>
      <c r="C18" s="22" t="s">
        <v>0</v>
      </c>
      <c r="D18" s="38">
        <v>6</v>
      </c>
      <c r="E18" s="31"/>
      <c r="F18" s="31">
        <f t="shared" si="0"/>
        <v>0</v>
      </c>
    </row>
    <row r="19" spans="1:6">
      <c r="B19" s="21" t="s">
        <v>22</v>
      </c>
      <c r="C19" s="22" t="s">
        <v>0</v>
      </c>
      <c r="D19" s="38">
        <v>4</v>
      </c>
      <c r="E19" s="31"/>
      <c r="F19" s="31">
        <f t="shared" si="0"/>
        <v>0</v>
      </c>
    </row>
    <row r="20" spans="1:6">
      <c r="A20" s="20" t="str">
        <f>IF(B20&gt;0,MAX(A$9:A16)+1,"")</f>
        <v/>
      </c>
      <c r="C20" s="22"/>
      <c r="E20" s="31"/>
      <c r="F20" s="31"/>
    </row>
    <row r="21" spans="1:6" ht="80.25" customHeight="1">
      <c r="A21" s="20">
        <f>IF(B21&gt;0,MAX(A$9:A20)+1,"")</f>
        <v>3</v>
      </c>
      <c r="B21" s="30" t="s">
        <v>25</v>
      </c>
      <c r="C21" s="22"/>
      <c r="E21" s="31"/>
      <c r="F21" s="31"/>
    </row>
    <row r="22" spans="1:6">
      <c r="A22" s="20" t="str">
        <f>IF(B22&gt;0,MAX(A$9:A21)+1,"")</f>
        <v/>
      </c>
      <c r="C22" s="22" t="s">
        <v>0</v>
      </c>
      <c r="D22" s="38">
        <v>2</v>
      </c>
      <c r="E22" s="31"/>
      <c r="F22" s="31">
        <f>E22*D22</f>
        <v>0</v>
      </c>
    </row>
    <row r="23" spans="1:6">
      <c r="A23" s="20" t="str">
        <f>IF(B23&gt;0,MAX(A$9:A19)+1,"")</f>
        <v/>
      </c>
      <c r="C23" s="22"/>
      <c r="E23" s="31"/>
      <c r="F23" s="31"/>
    </row>
    <row r="24" spans="1:6" ht="38.25">
      <c r="A24" s="20">
        <f>IF(B24&gt;0,MAX(A$9:A23)+1,"")</f>
        <v>4</v>
      </c>
      <c r="B24" s="30" t="s">
        <v>26</v>
      </c>
      <c r="C24" s="22"/>
      <c r="E24" s="31"/>
      <c r="F24" s="31"/>
    </row>
    <row r="25" spans="1:6">
      <c r="A25" s="20" t="str">
        <f>IF(B25&gt;0,MAX(A$9:A24)+1,"")</f>
        <v/>
      </c>
      <c r="C25" s="22" t="s">
        <v>0</v>
      </c>
      <c r="D25" s="38">
        <v>2</v>
      </c>
      <c r="E25" s="31"/>
      <c r="F25" s="31">
        <f>E25*D25</f>
        <v>0</v>
      </c>
    </row>
    <row r="26" spans="1:6">
      <c r="A26" s="20" t="str">
        <f>IF(B26&gt;0,MAX(A$9:A25)+1,"")</f>
        <v/>
      </c>
      <c r="B26" s="42"/>
      <c r="C26" s="22"/>
      <c r="E26" s="31"/>
      <c r="F26" s="31"/>
    </row>
    <row r="27" spans="1:6" s="32" customFormat="1">
      <c r="A27" s="20"/>
      <c r="B27" s="43" t="s">
        <v>8</v>
      </c>
      <c r="C27" s="39"/>
      <c r="D27" s="40"/>
      <c r="E27" s="41"/>
      <c r="F27" s="41"/>
    </row>
    <row r="28" spans="1:6" ht="69" customHeight="1">
      <c r="A28" s="20">
        <f>IF(B28&gt;0,MAX(A$9:A27)+1,"")</f>
        <v>5</v>
      </c>
      <c r="B28" s="30" t="s">
        <v>23</v>
      </c>
      <c r="C28" s="22" t="s">
        <v>5</v>
      </c>
      <c r="D28" s="23">
        <v>1</v>
      </c>
      <c r="E28" s="29"/>
      <c r="F28" s="29">
        <f>E28*D28</f>
        <v>0</v>
      </c>
    </row>
    <row r="29" spans="1:6">
      <c r="A29" s="20" t="str">
        <f>IF(B29&gt;0,MAX(A$9:A28)+1,"")</f>
        <v/>
      </c>
      <c r="B29" s="30"/>
      <c r="C29" s="22"/>
      <c r="E29" s="29"/>
      <c r="F29" s="29"/>
    </row>
    <row r="30" spans="1:6" ht="19.5" customHeight="1">
      <c r="A30" s="20">
        <f>IF(B30&gt;0,MAX(A$9:A29)+1,"")</f>
        <v>6</v>
      </c>
      <c r="B30" s="30" t="s">
        <v>48</v>
      </c>
      <c r="C30" s="22" t="s">
        <v>5</v>
      </c>
      <c r="D30" s="23">
        <v>1</v>
      </c>
      <c r="E30" s="29"/>
      <c r="F30" s="29">
        <f>E30*D30</f>
        <v>0</v>
      </c>
    </row>
    <row r="31" spans="1:6">
      <c r="A31" s="20" t="str">
        <f>IF(B31&gt;0,MAX(A$9:A30)+1,"")</f>
        <v/>
      </c>
      <c r="C31" s="22"/>
      <c r="E31" s="26"/>
      <c r="F31" s="31"/>
    </row>
    <row r="32" spans="1:6" s="25" customFormat="1">
      <c r="A32" s="33" t="str">
        <f>A8</f>
        <v>1.</v>
      </c>
      <c r="B32" s="44" t="str">
        <f>LEFT(B8,100)&amp; " UKUPNO:"</f>
        <v>ZAMJENA CRPKI U CRPNOJ STANICI UKUPNO:</v>
      </c>
      <c r="C32" s="34"/>
      <c r="D32" s="35"/>
      <c r="E32" s="45"/>
      <c r="F32" s="36">
        <f>SUM(F9:F31)</f>
        <v>0</v>
      </c>
    </row>
    <row r="35" spans="1:6" s="52" customFormat="1" ht="15.75">
      <c r="A35" s="47"/>
      <c r="B35" s="48" t="s">
        <v>27</v>
      </c>
      <c r="C35" s="49"/>
      <c r="D35" s="50"/>
      <c r="E35" s="50"/>
      <c r="F35" s="51"/>
    </row>
    <row r="36" spans="1:6" s="32" customFormat="1">
      <c r="A36" s="53"/>
      <c r="B36" s="46"/>
      <c r="C36" s="54"/>
      <c r="D36" s="55"/>
      <c r="E36" s="26"/>
      <c r="F36" s="31"/>
    </row>
    <row r="37" spans="1:6" s="32" customFormat="1">
      <c r="A37" s="53"/>
      <c r="B37" s="56"/>
      <c r="C37" s="54"/>
      <c r="D37" s="57"/>
      <c r="E37" s="26"/>
      <c r="F37" s="31"/>
    </row>
    <row r="38" spans="1:6" s="64" customFormat="1">
      <c r="A38" s="58" t="str">
        <f>A8</f>
        <v>1.</v>
      </c>
      <c r="B38" s="59" t="str">
        <f>B8</f>
        <v>ZAMJENA CRPKI U CRPNOJ STANICI</v>
      </c>
      <c r="C38" s="60"/>
      <c r="D38" s="61"/>
      <c r="E38" s="62"/>
      <c r="F38" s="63"/>
    </row>
    <row r="39" spans="1:6" s="71" customFormat="1">
      <c r="A39" s="65"/>
      <c r="B39" s="66" t="s">
        <v>7</v>
      </c>
      <c r="C39" s="67"/>
      <c r="D39" s="68"/>
      <c r="E39" s="69"/>
      <c r="F39" s="70">
        <f>F32</f>
        <v>0</v>
      </c>
    </row>
    <row r="40" spans="1:6" s="71" customFormat="1" ht="13.5" thickBot="1">
      <c r="A40" s="53"/>
      <c r="B40" s="46"/>
      <c r="C40" s="73"/>
      <c r="D40" s="74"/>
      <c r="E40" s="75"/>
      <c r="F40" s="76"/>
    </row>
    <row r="41" spans="1:6" s="71" customFormat="1">
      <c r="A41" s="77"/>
      <c r="B41" s="78" t="s">
        <v>7</v>
      </c>
      <c r="C41" s="79"/>
      <c r="D41" s="80"/>
      <c r="E41" s="81"/>
      <c r="F41" s="82">
        <f>SUM(F39)</f>
        <v>0</v>
      </c>
    </row>
    <row r="42" spans="1:6" s="71" customFormat="1">
      <c r="A42" s="72"/>
      <c r="B42" s="83" t="s">
        <v>10</v>
      </c>
      <c r="C42" s="84"/>
      <c r="D42" s="85"/>
      <c r="E42" s="86">
        <v>0.25</v>
      </c>
      <c r="F42" s="87">
        <f>F41*E42</f>
        <v>0</v>
      </c>
    </row>
    <row r="43" spans="1:6" s="94" customFormat="1" ht="15.75" thickBot="1">
      <c r="A43" s="88"/>
      <c r="B43" s="89" t="s">
        <v>11</v>
      </c>
      <c r="C43" s="90"/>
      <c r="D43" s="91"/>
      <c r="E43" s="92"/>
      <c r="F43" s="93">
        <f>SUM(F41:F42)</f>
        <v>0</v>
      </c>
    </row>
  </sheetData>
  <mergeCells count="5">
    <mergeCell ref="A1:A4"/>
    <mergeCell ref="B1:C1"/>
    <mergeCell ref="B2:C2"/>
    <mergeCell ref="B3:C3"/>
    <mergeCell ref="B4:C4"/>
  </mergeCells>
  <conditionalFormatting sqref="F9:F13 F39 F27:F31">
    <cfRule type="cellIs" dxfId="16" priority="201" stopIfTrue="1" operator="equal">
      <formula>0</formula>
    </cfRule>
  </conditionalFormatting>
  <conditionalFormatting sqref="F26">
    <cfRule type="cellIs" dxfId="15" priority="40" stopIfTrue="1" operator="equal">
      <formula>0</formula>
    </cfRule>
  </conditionalFormatting>
  <conditionalFormatting sqref="F32">
    <cfRule type="cellIs" dxfId="14" priority="39" stopIfTrue="1" operator="equal">
      <formula>0</formula>
    </cfRule>
  </conditionalFormatting>
  <conditionalFormatting sqref="F11">
    <cfRule type="cellIs" dxfId="13" priority="38" stopIfTrue="1" operator="equal">
      <formula>0</formula>
    </cfRule>
  </conditionalFormatting>
  <conditionalFormatting sqref="F14:F15">
    <cfRule type="cellIs" dxfId="12" priority="30" stopIfTrue="1" operator="equal">
      <formula>0</formula>
    </cfRule>
  </conditionalFormatting>
  <conditionalFormatting sqref="F16">
    <cfRule type="cellIs" dxfId="11" priority="29" stopIfTrue="1" operator="equal">
      <formula>0</formula>
    </cfRule>
  </conditionalFormatting>
  <conditionalFormatting sqref="F43">
    <cfRule type="cellIs" dxfId="10" priority="16" stopIfTrue="1" operator="equal">
      <formula>0</formula>
    </cfRule>
  </conditionalFormatting>
  <conditionalFormatting sqref="F41">
    <cfRule type="cellIs" dxfId="9" priority="14" stopIfTrue="1" operator="equal">
      <formula>0</formula>
    </cfRule>
  </conditionalFormatting>
  <conditionalFormatting sqref="F42">
    <cfRule type="cellIs" dxfId="8" priority="13" stopIfTrue="1" operator="equal">
      <formula>0</formula>
    </cfRule>
  </conditionalFormatting>
  <conditionalFormatting sqref="F38">
    <cfRule type="cellIs" dxfId="7" priority="11" stopIfTrue="1" operator="equal">
      <formula>0</formula>
    </cfRule>
  </conditionalFormatting>
  <conditionalFormatting sqref="F19">
    <cfRule type="cellIs" dxfId="6" priority="7" stopIfTrue="1" operator="equal">
      <formula>0</formula>
    </cfRule>
  </conditionalFormatting>
  <conditionalFormatting sqref="F17">
    <cfRule type="cellIs" dxfId="5" priority="5" stopIfTrue="1" operator="equal">
      <formula>0</formula>
    </cfRule>
  </conditionalFormatting>
  <conditionalFormatting sqref="F18">
    <cfRule type="cellIs" dxfId="4" priority="6" stopIfTrue="1" operator="equal">
      <formula>0</formula>
    </cfRule>
  </conditionalFormatting>
  <conditionalFormatting sqref="F23:F24">
    <cfRule type="cellIs" dxfId="3" priority="4" stopIfTrue="1" operator="equal">
      <formula>0</formula>
    </cfRule>
  </conditionalFormatting>
  <conditionalFormatting sqref="F25">
    <cfRule type="cellIs" dxfId="2" priority="3" stopIfTrue="1" operator="equal">
      <formula>0</formula>
    </cfRule>
  </conditionalFormatting>
  <conditionalFormatting sqref="F20:F21">
    <cfRule type="cellIs" dxfId="1" priority="2" stopIfTrue="1" operator="equal">
      <formula>0</formula>
    </cfRule>
  </conditionalFormatting>
  <conditionalFormatting sqref="F22">
    <cfRule type="cellIs" dxfId="0" priority="1" stopIfTrue="1" operator="equal">
      <formula>0</formula>
    </cfRule>
  </conditionalFormatting>
  <printOptions horizontalCentered="1"/>
  <pageMargins left="0.78740157480314965" right="0" top="0.19685039370078741" bottom="0" header="0.19685039370078741" footer="0"/>
  <pageSetup paperSize="9" scale="99" orientation="portrait" horizontalDpi="300" verticalDpi="300" r:id="rId1"/>
  <rowBreaks count="1" manualBreakCount="1">
    <brk id="2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3</vt:i4>
      </vt:variant>
    </vt:vector>
  </HeadingPairs>
  <TitlesOfParts>
    <vt:vector size="5" baseType="lpstr">
      <vt:lpstr>Naslovnica</vt:lpstr>
      <vt:lpstr>CRPNA STANICA</vt:lpstr>
      <vt:lpstr>'CRPNA STANICA'!Ispis_naslova</vt:lpstr>
      <vt:lpstr>'CRPNA STANICA'!Podrucje_ispisa</vt:lpstr>
      <vt:lpstr>Naslovnica!Podrucje_ispisa</vt:lpstr>
    </vt:vector>
  </TitlesOfParts>
  <Company>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Goran Tuđa</dc:creator>
  <cp:lastModifiedBy>Windows korisnik</cp:lastModifiedBy>
  <cp:lastPrinted>2021-08-02T08:02:31Z</cp:lastPrinted>
  <dcterms:created xsi:type="dcterms:W3CDTF">2002-06-06T09:37:32Z</dcterms:created>
  <dcterms:modified xsi:type="dcterms:W3CDTF">2021-08-02T09:44:12Z</dcterms:modified>
</cp:coreProperties>
</file>